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Anni\Mama isst gesund\Mini Produkt\"/>
    </mc:Choice>
  </mc:AlternateContent>
  <xr:revisionPtr revIDLastSave="0" documentId="13_ncr:1_{9C8045CF-968D-4E31-B62F-5D848CB82B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rtionskompass" sheetId="1" r:id="rId1"/>
  </sheets>
  <definedNames>
    <definedName name="_xlnm.Print_Area" localSheetId="0">Portionskompass!$A$1:$N$34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F28" i="1" s="1"/>
  <c r="C27" i="1"/>
  <c r="F27" i="1" s="1"/>
  <c r="C26" i="1"/>
  <c r="D26" i="1" s="1"/>
  <c r="C21" i="1"/>
  <c r="F21" i="1" s="1"/>
  <c r="J20" i="1"/>
  <c r="M20" i="1" s="1"/>
  <c r="C20" i="1"/>
  <c r="D20" i="1" s="1"/>
  <c r="J19" i="1"/>
  <c r="M19" i="1" s="1"/>
  <c r="C19" i="1"/>
  <c r="F19" i="1" s="1"/>
  <c r="J18" i="1"/>
  <c r="M18" i="1" s="1"/>
  <c r="C18" i="1"/>
  <c r="F18" i="1" s="1"/>
  <c r="J17" i="1"/>
  <c r="K17" i="1" s="1"/>
  <c r="F17" i="1"/>
  <c r="E17" i="1"/>
  <c r="C17" i="1"/>
  <c r="D17" i="1" s="1"/>
  <c r="E11" i="1"/>
  <c r="D11" i="1"/>
  <c r="C11" i="1"/>
  <c r="E10" i="1"/>
  <c r="D10" i="1"/>
  <c r="C10" i="1"/>
  <c r="E21" i="1" l="1"/>
  <c r="E20" i="1"/>
  <c r="D18" i="1"/>
  <c r="E18" i="1"/>
  <c r="F20" i="1"/>
  <c r="E27" i="1"/>
  <c r="D19" i="1"/>
  <c r="E19" i="1"/>
  <c r="E22" i="1" s="1"/>
  <c r="D21" i="1"/>
  <c r="C22" i="1"/>
  <c r="D27" i="1"/>
  <c r="K19" i="1"/>
  <c r="F22" i="1"/>
  <c r="J22" i="1"/>
  <c r="K18" i="1"/>
  <c r="K20" i="1"/>
  <c r="L17" i="1"/>
  <c r="L18" i="1"/>
  <c r="L19" i="1"/>
  <c r="L20" i="1"/>
  <c r="D28" i="1"/>
  <c r="C29" i="1"/>
  <c r="M17" i="1"/>
  <c r="M22" i="1" s="1"/>
  <c r="E26" i="1"/>
  <c r="E28" i="1"/>
  <c r="F26" i="1"/>
  <c r="F29" i="1" s="1"/>
  <c r="D22" i="1" l="1"/>
  <c r="L22" i="1"/>
  <c r="E29" i="1"/>
  <c r="K22" i="1"/>
  <c r="D29" i="1"/>
</calcChain>
</file>

<file path=xl/sharedStrings.xml><?xml version="1.0" encoding="utf-8"?>
<sst xmlns="http://schemas.openxmlformats.org/spreadsheetml/2006/main" count="51" uniqueCount="31">
  <si>
    <t>Dein Portionskompass</t>
  </si>
  <si>
    <t>Dieser Rechner hilft dir, die richtigen Portionsgrößen zu jeder Mahlzeit zu finden.</t>
  </si>
  <si>
    <t>DEINE ENERGIE</t>
  </si>
  <si>
    <t>Kalorien / Tag</t>
  </si>
  <si>
    <t>← Trage hier deine „Gesamttagesenergie mit Defizit“ aus deinem kostenlosen Kalorien-Defizit-Rechner ein.</t>
  </si>
  <si>
    <t>NÄHRSTOFFVERTEILUNG</t>
  </si>
  <si>
    <t>Eiweiß</t>
  </si>
  <si>
    <t>Kohlenhydrate</t>
  </si>
  <si>
    <t>Fett</t>
  </si>
  <si>
    <t>Anteil (%)</t>
  </si>
  <si>
    <t>In kcal</t>
  </si>
  <si>
    <t>In Gramm</t>
  </si>
  <si>
    <t>MAHLZEITENPLANER</t>
  </si>
  <si>
    <t>Planer für 5 Mahlzeiten am Tag</t>
  </si>
  <si>
    <t>Planer für 4 Mahlzeiten am Tag</t>
  </si>
  <si>
    <t>Mahlzeit</t>
  </si>
  <si>
    <t>Kcal</t>
  </si>
  <si>
    <t>Eiweiß (g)</t>
  </si>
  <si>
    <t>Kohlenhydrate (g)</t>
  </si>
  <si>
    <t>Fett (g)</t>
  </si>
  <si>
    <t>Anteil</t>
  </si>
  <si>
    <t>Frühstück</t>
  </si>
  <si>
    <t>Snack I</t>
  </si>
  <si>
    <t>Mittag</t>
  </si>
  <si>
    <t>Snack</t>
  </si>
  <si>
    <t>Snack II</t>
  </si>
  <si>
    <t>Abendessen</t>
  </si>
  <si>
    <t>Summe</t>
  </si>
  <si>
    <t>Planer für 3 Mahlzeiten am Tag</t>
  </si>
  <si>
    <t>Empfohlene Mahlzeitenabfolge: 4–5 Stunden zwischen den Hauptmahlzeiten, 2–2,5 Stunden nach einer Hauptmahlzeit den Snack.</t>
  </si>
  <si>
    <t>www.mama-isst-gesund.de  ·  @mamaisstgesund  ·  kontakt@mama-isst-gesund.de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</si>
</sst>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&quot;kcal&quot;"/>
    <numFmt numFmtId="165" formatCode="0\ &quot;g&quot;"/>
  </numFmts>
  <fonts count="10">
    <font>
      <sz val="11"/>
      <color theme="1"/>
      <name val="Calibri"/>
      <family val="2"/>
      <scheme val="minor"/>
    </font>
    <font>
      <b/>
      <sz val="20"/>
      <color rgb="FFFFFFFF"/>
      <name val="Playfair Display"/>
    </font>
    <font>
      <i/>
      <sz val="11"/>
      <color rgb="FF2D2D2D"/>
      <name val="Quicksand"/>
    </font>
    <font>
      <b/>
      <sz val="13"/>
      <color rgb="FFFFFFFF"/>
      <name val="Quicksand"/>
    </font>
    <font>
      <b/>
      <sz val="11"/>
      <color rgb="FF2D2D2D"/>
      <name val="Quicksand"/>
    </font>
    <font>
      <i/>
      <sz val="10"/>
      <color rgb="FF2D2D2D"/>
      <name val="Quicksand"/>
    </font>
    <font>
      <b/>
      <sz val="10"/>
      <color rgb="FFFFFFFF"/>
      <name val="Quicksand"/>
    </font>
    <font>
      <sz val="11"/>
      <color rgb="FF2D2D2D"/>
      <name val="Quicksand"/>
    </font>
    <font>
      <b/>
      <sz val="11"/>
      <color rgb="FF82354F"/>
      <name val="Quicksand"/>
    </font>
    <font>
      <sz val="9"/>
      <color rgb="FF82354F"/>
      <name val="Quicksand"/>
    </font>
  </fonts>
  <fills count="8">
    <fill>
      <patternFill patternType="none"/>
    </fill>
    <fill>
      <patternFill patternType="gray125"/>
    </fill>
    <fill>
      <patternFill patternType="solid">
        <fgColor rgb="FF82354F"/>
      </patternFill>
    </fill>
    <fill>
      <patternFill patternType="solid">
        <fgColor rgb="FFFEE6E3"/>
      </patternFill>
    </fill>
    <fill>
      <patternFill patternType="solid">
        <fgColor rgb="FFF134A7"/>
      </patternFill>
    </fill>
    <fill>
      <patternFill patternType="solid">
        <fgColor rgb="FFA9D18E"/>
      </patternFill>
    </fill>
    <fill>
      <patternFill patternType="solid">
        <fgColor rgb="FFFFFF99"/>
      </patternFill>
    </fill>
    <fill>
      <patternFill patternType="solid">
        <fgColor rgb="FFFCB8B0"/>
      </patternFill>
    </fill>
  </fills>
  <borders count="2">
    <border>
      <left/>
      <right/>
      <top/>
      <bottom/>
      <diagonal/>
    </border>
    <border>
      <left style="thin">
        <color rgb="FFFCB8B0"/>
      </left>
      <right style="thin">
        <color rgb="FFFCB8B0"/>
      </right>
      <top style="thin">
        <color rgb="FFFCB8B0"/>
      </top>
      <bottom style="thin">
        <color rgb="FFFCB8B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164" fontId="4" fillId="5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/>
    <xf numFmtId="9" fontId="4" fillId="6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8" fillId="0" borderId="0" xfId="0" applyFont="1"/>
    <xf numFmtId="9" fontId="7" fillId="3" borderId="1" xfId="0" applyNumberFormat="1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165" fontId="8" fillId="7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4"/>
  <sheetViews>
    <sheetView showGridLines="0" tabSelected="1" zoomScaleNormal="100" workbookViewId="0">
      <selection activeCell="B2" sqref="B2:N2"/>
    </sheetView>
  </sheetViews>
  <sheetFormatPr baseColWidth="10" defaultColWidth="8.7265625" defaultRowHeight="14.5" outlineLevelRow="1" outlineLevelCol="1"/>
  <cols>
    <col min="1" max="1" width="2" customWidth="1"/>
    <col min="2" max="2" width="22" customWidth="1"/>
    <col min="3" max="3" width="12" customWidth="1"/>
    <col min="4" max="4" width="17" customWidth="1"/>
    <col min="5" max="5" width="21" customWidth="1"/>
    <col min="6" max="6" width="11" customWidth="1"/>
    <col min="7" max="7" width="10" hidden="1" customWidth="1" outlineLevel="1"/>
    <col min="8" max="8" width="3" customWidth="1" collapsed="1"/>
    <col min="9" max="9" width="22" customWidth="1"/>
    <col min="10" max="11" width="12" customWidth="1"/>
    <col min="12" max="12" width="21" customWidth="1"/>
    <col min="13" max="13" width="11" customWidth="1"/>
    <col min="14" max="14" width="10" hidden="1" customWidth="1" outlineLevel="1"/>
    <col min="15" max="15" width="8.7265625" collapsed="1"/>
  </cols>
  <sheetData>
    <row r="1" spans="2:14" ht="40" customHeight="1">
      <c r="B1" s="17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 ht="24" customHeight="1">
      <c r="B2" s="14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2:14" ht="22" customHeight="1">
      <c r="B4" s="15" t="s">
        <v>2</v>
      </c>
      <c r="C4" s="13"/>
    </row>
    <row r="5" spans="2:14" ht="22" customHeight="1">
      <c r="B5" s="1" t="s">
        <v>3</v>
      </c>
      <c r="C5" s="2">
        <v>1900</v>
      </c>
      <c r="D5" s="18" t="s">
        <v>4</v>
      </c>
      <c r="E5" s="13"/>
      <c r="F5" s="13"/>
      <c r="G5" s="13"/>
      <c r="H5" s="13"/>
      <c r="I5" s="13"/>
      <c r="J5" s="13"/>
      <c r="K5" s="13"/>
      <c r="L5" s="13"/>
      <c r="M5" s="13"/>
      <c r="N5" s="13"/>
    </row>
    <row r="7" spans="2:14" ht="22" customHeight="1">
      <c r="B7" s="15" t="s">
        <v>5</v>
      </c>
      <c r="C7" s="13"/>
    </row>
    <row r="8" spans="2:14">
      <c r="C8" s="3" t="s">
        <v>6</v>
      </c>
      <c r="D8" s="3" t="s">
        <v>7</v>
      </c>
      <c r="E8" s="3" t="s">
        <v>8</v>
      </c>
    </row>
    <row r="9" spans="2:14" hidden="1" outlineLevel="1">
      <c r="B9" s="4" t="s">
        <v>9</v>
      </c>
      <c r="C9" s="5">
        <v>0.25</v>
      </c>
      <c r="D9" s="5">
        <v>0.4</v>
      </c>
      <c r="E9" s="5">
        <v>0.35</v>
      </c>
    </row>
    <row r="10" spans="2:14" collapsed="1">
      <c r="B10" s="4" t="s">
        <v>10</v>
      </c>
      <c r="C10" s="6">
        <f>$C$5*C9</f>
        <v>475</v>
      </c>
      <c r="D10" s="6">
        <f>$C$5*D9</f>
        <v>760</v>
      </c>
      <c r="E10" s="6">
        <f>$C$5*E9</f>
        <v>665</v>
      </c>
    </row>
    <row r="11" spans="2:14">
      <c r="B11" s="4" t="s">
        <v>11</v>
      </c>
      <c r="C11" s="7">
        <f>$C$5*C9/4.1</f>
        <v>115.85365853658537</v>
      </c>
      <c r="D11" s="7">
        <f>$C$5*D9/4.1</f>
        <v>185.36585365853659</v>
      </c>
      <c r="E11" s="7">
        <f>$C$5*E9/9.3</f>
        <v>71.505376344086017</v>
      </c>
    </row>
    <row r="13" spans="2:14" ht="22" customHeight="1">
      <c r="B13" s="15" t="s">
        <v>12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5" spans="2:14">
      <c r="B15" s="8" t="s">
        <v>13</v>
      </c>
      <c r="I15" s="8" t="s">
        <v>14</v>
      </c>
    </row>
    <row r="16" spans="2:14">
      <c r="B16" s="3" t="s">
        <v>15</v>
      </c>
      <c r="C16" s="3" t="s">
        <v>16</v>
      </c>
      <c r="D16" s="3" t="s">
        <v>17</v>
      </c>
      <c r="E16" s="3" t="s">
        <v>18</v>
      </c>
      <c r="F16" s="3" t="s">
        <v>19</v>
      </c>
      <c r="G16" s="3" t="s">
        <v>20</v>
      </c>
      <c r="I16" s="3" t="s">
        <v>15</v>
      </c>
      <c r="J16" s="3" t="s">
        <v>16</v>
      </c>
      <c r="K16" s="3" t="s">
        <v>17</v>
      </c>
      <c r="L16" s="3" t="s">
        <v>18</v>
      </c>
      <c r="M16" s="3" t="s">
        <v>19</v>
      </c>
      <c r="N16" s="3" t="s">
        <v>20</v>
      </c>
    </row>
    <row r="17" spans="2:14">
      <c r="B17" s="4" t="s">
        <v>21</v>
      </c>
      <c r="C17" s="6">
        <f>$C$5*G17</f>
        <v>475</v>
      </c>
      <c r="D17" s="7">
        <f>C17*$C$9/4.1</f>
        <v>28.963414634146343</v>
      </c>
      <c r="E17" s="7">
        <f>C17*$D$9/4.1</f>
        <v>46.341463414634148</v>
      </c>
      <c r="F17" s="7">
        <f>C17*$E$9/9.3</f>
        <v>17.876344086021504</v>
      </c>
      <c r="G17" s="9">
        <v>0.25</v>
      </c>
      <c r="I17" s="4" t="s">
        <v>21</v>
      </c>
      <c r="J17" s="6">
        <f>$C$5*N17</f>
        <v>570</v>
      </c>
      <c r="K17" s="7">
        <f>J17*$C$9/4.1</f>
        <v>34.756097560975611</v>
      </c>
      <c r="L17" s="7">
        <f>J17*$D$9/4.1</f>
        <v>55.609756097560982</v>
      </c>
      <c r="M17" s="7">
        <f>J17*$E$9/9.3</f>
        <v>21.451612903225804</v>
      </c>
      <c r="N17" s="9">
        <v>0.3</v>
      </c>
    </row>
    <row r="18" spans="2:14">
      <c r="B18" s="4" t="s">
        <v>22</v>
      </c>
      <c r="C18" s="6">
        <f>$C$5*G18</f>
        <v>190</v>
      </c>
      <c r="D18" s="7">
        <f>C18*$C$9/4.1</f>
        <v>11.585365853658537</v>
      </c>
      <c r="E18" s="7">
        <f>C18*$D$9/4.1</f>
        <v>18.536585365853661</v>
      </c>
      <c r="F18" s="7">
        <f>C18*$E$9/9.3</f>
        <v>7.150537634408602</v>
      </c>
      <c r="G18" s="9">
        <v>0.1</v>
      </c>
      <c r="I18" s="4" t="s">
        <v>23</v>
      </c>
      <c r="J18" s="6">
        <f>$C$5*N18</f>
        <v>665</v>
      </c>
      <c r="K18" s="7">
        <f>J18*$C$9/4.1</f>
        <v>40.548780487804883</v>
      </c>
      <c r="L18" s="7">
        <f>J18*$D$9/4.1</f>
        <v>64.878048780487816</v>
      </c>
      <c r="M18" s="7">
        <f>J18*$E$9/9.3</f>
        <v>25.026881720430101</v>
      </c>
      <c r="N18" s="9">
        <v>0.35</v>
      </c>
    </row>
    <row r="19" spans="2:14">
      <c r="B19" s="4" t="s">
        <v>23</v>
      </c>
      <c r="C19" s="6">
        <f>$C$5*G19</f>
        <v>570</v>
      </c>
      <c r="D19" s="7">
        <f>C19*$C$9/4.1</f>
        <v>34.756097560975611</v>
      </c>
      <c r="E19" s="7">
        <f>C19*$D$9/4.1</f>
        <v>55.609756097560982</v>
      </c>
      <c r="F19" s="7">
        <f>C19*$E$9/9.3</f>
        <v>21.451612903225804</v>
      </c>
      <c r="G19" s="9">
        <v>0.3</v>
      </c>
      <c r="I19" s="4" t="s">
        <v>24</v>
      </c>
      <c r="J19" s="6">
        <f>$C$5*N19</f>
        <v>190</v>
      </c>
      <c r="K19" s="7">
        <f>J19*$C$9/4.1</f>
        <v>11.585365853658537</v>
      </c>
      <c r="L19" s="7">
        <f>J19*$D$9/4.1</f>
        <v>18.536585365853661</v>
      </c>
      <c r="M19" s="7">
        <f>J19*$E$9/9.3</f>
        <v>7.150537634408602</v>
      </c>
      <c r="N19" s="9">
        <v>0.1</v>
      </c>
    </row>
    <row r="20" spans="2:14">
      <c r="B20" s="4" t="s">
        <v>25</v>
      </c>
      <c r="C20" s="6">
        <f>$C$5*G20</f>
        <v>190</v>
      </c>
      <c r="D20" s="7">
        <f>C20*$C$9/4.1</f>
        <v>11.585365853658537</v>
      </c>
      <c r="E20" s="7">
        <f>C20*$D$9/4.1</f>
        <v>18.536585365853661</v>
      </c>
      <c r="F20" s="7">
        <f>C20*$E$9/9.3</f>
        <v>7.150537634408602</v>
      </c>
      <c r="G20" s="9">
        <v>0.1</v>
      </c>
      <c r="I20" s="4" t="s">
        <v>26</v>
      </c>
      <c r="J20" s="6">
        <f>$C$5*N20</f>
        <v>475</v>
      </c>
      <c r="K20" s="7">
        <f>J20*$C$9/4.1</f>
        <v>28.963414634146343</v>
      </c>
      <c r="L20" s="7">
        <f>J20*$D$9/4.1</f>
        <v>46.341463414634148</v>
      </c>
      <c r="M20" s="7">
        <f>J20*$E$9/9.3</f>
        <v>17.876344086021504</v>
      </c>
      <c r="N20" s="9">
        <v>0.25</v>
      </c>
    </row>
    <row r="21" spans="2:14">
      <c r="B21" s="4" t="s">
        <v>26</v>
      </c>
      <c r="C21" s="6">
        <f>$C$5*G21</f>
        <v>475</v>
      </c>
      <c r="D21" s="7">
        <f>C21*$C$9/4.1</f>
        <v>28.963414634146343</v>
      </c>
      <c r="E21" s="7">
        <f>C21*$D$9/4.1</f>
        <v>46.341463414634148</v>
      </c>
      <c r="F21" s="7">
        <f>C21*$E$9/9.3</f>
        <v>17.876344086021504</v>
      </c>
      <c r="G21" s="9">
        <v>0.25</v>
      </c>
    </row>
    <row r="22" spans="2:14">
      <c r="B22" s="8" t="s">
        <v>27</v>
      </c>
      <c r="C22" s="10">
        <f>SUM(C17:C21)</f>
        <v>1900</v>
      </c>
      <c r="D22" s="11">
        <f>SUM(D17:D21)</f>
        <v>115.85365853658539</v>
      </c>
      <c r="E22" s="11">
        <f>SUM(E17:E21)</f>
        <v>185.36585365853659</v>
      </c>
      <c r="F22" s="11">
        <f>SUM(F17:F21)</f>
        <v>71.505376344086017</v>
      </c>
      <c r="I22" s="8" t="s">
        <v>27</v>
      </c>
      <c r="J22" s="10">
        <f>SUM(J17:J20)</f>
        <v>1900</v>
      </c>
      <c r="K22" s="11">
        <f>SUM(K17:K20)</f>
        <v>115.85365853658539</v>
      </c>
      <c r="L22" s="11">
        <f>SUM(L17:L20)</f>
        <v>185.36585365853659</v>
      </c>
      <c r="M22" s="11">
        <f>SUM(M17:M20)</f>
        <v>71.505376344086017</v>
      </c>
    </row>
    <row r="24" spans="2:14">
      <c r="B24" s="8" t="s">
        <v>28</v>
      </c>
    </row>
    <row r="25" spans="2:14">
      <c r="B25" s="3" t="s">
        <v>15</v>
      </c>
      <c r="C25" s="3" t="s">
        <v>16</v>
      </c>
      <c r="D25" s="3" t="s">
        <v>17</v>
      </c>
      <c r="E25" s="3" t="s">
        <v>18</v>
      </c>
      <c r="F25" s="3" t="s">
        <v>19</v>
      </c>
      <c r="G25" s="3" t="s">
        <v>20</v>
      </c>
    </row>
    <row r="26" spans="2:14">
      <c r="B26" s="4" t="s">
        <v>21</v>
      </c>
      <c r="C26" s="6">
        <f>$C$5*G26</f>
        <v>665</v>
      </c>
      <c r="D26" s="7">
        <f>C26*$C$9/4.1</f>
        <v>40.548780487804883</v>
      </c>
      <c r="E26" s="7">
        <f>C26*$D$9/4.1</f>
        <v>64.878048780487816</v>
      </c>
      <c r="F26" s="7">
        <f>C26*$E$9/9.3</f>
        <v>25.026881720430101</v>
      </c>
      <c r="G26" s="9">
        <v>0.35</v>
      </c>
    </row>
    <row r="27" spans="2:14">
      <c r="B27" s="4" t="s">
        <v>23</v>
      </c>
      <c r="C27" s="6">
        <f>$C$5*G27</f>
        <v>760</v>
      </c>
      <c r="D27" s="7">
        <f>C27*$C$9/4.1</f>
        <v>46.341463414634148</v>
      </c>
      <c r="E27" s="7">
        <f>C27*$D$9/4.1</f>
        <v>74.146341463414643</v>
      </c>
      <c r="F27" s="7">
        <f>C27*$E$9/9.3</f>
        <v>28.602150537634408</v>
      </c>
      <c r="G27" s="9">
        <v>0.4</v>
      </c>
    </row>
    <row r="28" spans="2:14">
      <c r="B28" s="4" t="s">
        <v>26</v>
      </c>
      <c r="C28" s="6">
        <f>$C$5*G28</f>
        <v>475</v>
      </c>
      <c r="D28" s="7">
        <f>C28*$C$9/4.1</f>
        <v>28.963414634146343</v>
      </c>
      <c r="E28" s="7">
        <f>C28*$D$9/4.1</f>
        <v>46.341463414634148</v>
      </c>
      <c r="F28" s="7">
        <f>C28*$E$9/9.3</f>
        <v>17.876344086021504</v>
      </c>
      <c r="G28" s="9">
        <v>0.25</v>
      </c>
    </row>
    <row r="29" spans="2:14">
      <c r="B29" s="8" t="s">
        <v>27</v>
      </c>
      <c r="C29" s="10">
        <f>SUM(C26:C28)</f>
        <v>1900</v>
      </c>
      <c r="D29" s="11">
        <f>SUM(D26:D28)</f>
        <v>115.85365853658539</v>
      </c>
      <c r="E29" s="11">
        <f>SUM(E26:E28)</f>
        <v>185.36585365853662</v>
      </c>
      <c r="F29" s="11">
        <f>SUM(F26:F28)</f>
        <v>71.505376344086017</v>
      </c>
    </row>
    <row r="31" spans="2:14" ht="24" customHeight="1">
      <c r="B31" s="16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4" spans="2:14">
      <c r="B34" s="12" t="s">
        <v>30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</sheetData>
  <mergeCells count="8">
    <mergeCell ref="B1:N1"/>
    <mergeCell ref="B13:N13"/>
    <mergeCell ref="D5:N5"/>
    <mergeCell ref="B34:N34"/>
    <mergeCell ref="B2:N2"/>
    <mergeCell ref="B4:C4"/>
    <mergeCell ref="B31:N31"/>
    <mergeCell ref="B7:C7"/>
  </mergeCells>
  <pageMargins left="0.75" right="0.75" top="1" bottom="1" header="0.5" footer="0.5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Portionskompass</vt:lpstr>
      <vt:lpstr>Portionskompass!Druckbereich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Ann-Christin Lindenau</cp:lastModifiedBy>
  <dcterms:created xsi:type="dcterms:W3CDTF">2026-07-14T12:07:51Z</dcterms:created>
  <dcterms:modified xsi:type="dcterms:W3CDTF">2026-07-17T09:16:48Z</dcterms:modified>
</cp:coreProperties>
</file>